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ranking'!$B$1:$I$16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<sst xmlns="http://schemas.openxmlformats.org/spreadsheetml/2006/main" count="417" uniqueCount="156">
  <si>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</si>
  <si>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</si>
  <si>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</si>
  <si>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</si>
  <si>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</si>
  <si>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</si>
  <si>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</si>
  <si>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</si>
  <si>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</si>
  <si>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</si>
  <si>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</si>
  <si>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</si>
  <si>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</si>
  <si>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</si>
  <si>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</si>
  <si>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</si>
  <si>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</si>
  <si>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</si>
  <si>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</si>
  <si>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</si>
  <si>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</si>
  <si>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</si>
  <si>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</si>
  <si>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</si>
  <si>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</si>
  <si>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</si>
  <si>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</si>
  <si>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</si>
  <si>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</si>
  <si>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</si>
  <si>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</si>
  <si>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</si>
  <si>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</si>
  <si>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</si>
  <si>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</si>
  <si>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</si>
  <si>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</si>
  <si>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</si>
  <si>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</si>
  <si>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</si>
  <si>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</si>
  <si>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</si>
  <si>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</si>
  <si>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</si>
  <si>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</si>
  <si>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</si>
  <si>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</si>
  <si>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</si>
  <si>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</si>
  <si>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</si>
  <si>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</si>
  <si>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</si>
  <si>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</si>
  <si>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</si>
  <si>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</si>
  <si>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</si>
  <si>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</si>
  <si>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</si>
  <si>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</si>
  <si>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</si>
  <si>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</si>
  <si>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</si>
  <si>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</si>
  <si>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</si>
  <si>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</si>
  <si>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</si>
  <si>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</si>
  <si>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</si>
  <si>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</si>
  <si>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</si>
  <si>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</si>
  <si>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</si>
  <si>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</si>
  <si>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</si>
  <si>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</si>
  <si>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</si>
  <si>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</si>
  <si>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</si>
  <si>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</si>
  <si>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</si>
  <si>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</si>
  <si>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</si>
  <si>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</si>
  <si>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</si>
  <si>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</si>
  <si>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</si>
  <si>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</si>
  <si>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</si>
  <si>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</si>
  <si>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</si>
  <si>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DAFIER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</si>
  <si>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</si>
  <si>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</si>
  <si>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</si>
  <si>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</si>
  <si>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</si>
  <si>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</si>
  <si>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</si>
  <si>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</si>
  <si>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</si>
  <si>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</si>
  <si>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</si>
  <si>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</si>
  <si>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</si>
  <si>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JONWAY</t>
  </si>
  <si>
    <t>R_MC 2018 rankings</t>
  </si>
  <si>
    <t>FIRST REGISTRATIONS of NEW* MC, TOP 10 BRANDS JUNUARY-DECEMBER 2018</t>
  </si>
  <si>
    <t>R_MP_2018 ranking</t>
  </si>
  <si>
    <t>FIRST REGISTRATIONS MP, TOP 10 BRANDS JUNUARY-DECEMBER 2018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</si>
  <si>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</si>
  <si>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</si>
  <si>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</si>
  <si>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</si>
  <si>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</si>
  <si>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</si>
  <si>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</si>
  <si>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</si>
  <si>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</si>
  <si>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</si>
  <si>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</si>
  <si>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</si>
  <si>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</si>
  <si>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</si>
  <si>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</si>
  <si>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</si>
  <si>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</si>
  <si>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</si>
  <si>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</si>
  <si>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JANUARY</t>
  </si>
  <si>
    <t>NEW MC FIRST REGISTRATIONS IN POLAND in units, 2018 vs 2017</t>
  </si>
  <si>
    <t>change 2018/2017</t>
  </si>
  <si>
    <t>New* MOTORCYCLE - makes ranking - 2018 YTD</t>
  </si>
  <si>
    <t>January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</si>
  <si>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</si>
  <si>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</si>
  <si>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</si>
  <si>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</si>
  <si>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</si>
  <si>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</si>
  <si>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</si>
  <si>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</si>
  <si>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</si>
  <si>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</si>
  <si>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</si>
  <si>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</si>
  <si>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</si>
  <si>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</si>
  <si>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</si>
  <si>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TRIUMPH</t>
  </si>
  <si>
    <t>BENELLI</t>
  </si>
  <si>
    <t>VESPA</t>
  </si>
  <si>
    <t>DUCATI</t>
  </si>
  <si>
    <t>GAS GAS</t>
  </si>
  <si>
    <t>SWM</t>
  </si>
  <si>
    <t>PEUGEOT</t>
  </si>
  <si>
    <t>KEEWAY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</si>
</sst>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5"/>
      <color indexed="8"/>
      <name val="Arial"/>
      <family val="2"/>
    </font>
    <font>
      <sz val="6.9"/>
      <color indexed="8"/>
      <name val="Arial"/>
      <family val="2"/>
    </font>
    <font>
      <sz val="7.75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b/>
      <sz val="11"/>
      <color indexed="8"/>
      <name val="Calibri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sz val="6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9" fontId="52" fillId="25" borderId="16" xfId="99" applyNumberFormat="1" applyFont="1" applyFill="1" applyBorder="1" applyAlignment="1">
      <alignment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21" xfId="90" applyNumberFormat="1" applyFont="1" applyFill="1" applyBorder="1" applyAlignment="1">
      <alignment vertical="center"/>
      <protection/>
    </xf>
    <xf numFmtId="10" fontId="28" fillId="0" borderId="21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21" xfId="0" applyFont="1" applyBorder="1" applyAlignment="1">
      <alignment horizontal="right"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 wrapText="1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4"/>
          <c:w val="0.824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8575"/>
        <c:crosses val="autoZero"/>
        <c:auto val="1"/>
        <c:lblOffset val="100"/>
        <c:tickLblSkip val="1"/>
        <c:noMultiLvlLbl val="0"/>
      </c:catAx>
      <c:valAx>
        <c:axId val="37508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251"/>
          <c:w val="0.21975"/>
          <c:h val="0.6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65997258"/>
        <c:axId val="57104411"/>
      </c:bar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44177652"/>
        <c:axId val="62054549"/>
      </c:bar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54549"/>
        <c:crossesAt val="0"/>
        <c:auto val="1"/>
        <c:lblOffset val="100"/>
        <c:tickLblSkip val="1"/>
        <c:noMultiLvlLbl val="0"/>
      </c:catAx>
      <c:valAx>
        <c:axId val="6205454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21620030"/>
        <c:axId val="60362543"/>
      </c:bar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73775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6391976"/>
        <c:axId val="57527785"/>
      </c:barChart>
      <c:catAx>
        <c:axId val="639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25"/>
          <c:w val="0.64025"/>
          <c:h val="0.3447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3125"/>
          <c:w val="0.412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47988018"/>
        <c:axId val="29238979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61824220"/>
        <c:axId val="19547069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775"/>
          <c:w val="0.7992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2032856"/>
        <c:axId val="18295705"/>
      </c:barChart>
      <c:catAx>
        <c:axId val="203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5705"/>
        <c:crosses val="autoZero"/>
        <c:auto val="1"/>
        <c:lblOffset val="100"/>
        <c:tickLblSkip val="1"/>
        <c:noMultiLvlLbl val="0"/>
      </c:catAx>
      <c:valAx>
        <c:axId val="1829570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2018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25"/>
          <c:w val="0.6445"/>
          <c:h val="0.314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235"/>
          <c:w val="0.73225"/>
          <c:h val="0.73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30443618"/>
        <c:axId val="5557107"/>
      </c:bar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82"/>
          <c:w val="0.752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50013964"/>
        <c:axId val="47472493"/>
      </c:bar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2018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2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6382528"/>
        <c:axId val="14789569"/>
      </c:bar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9569"/>
        <c:crossesAt val="0"/>
        <c:auto val="1"/>
        <c:lblOffset val="100"/>
        <c:tickLblSkip val="1"/>
        <c:noMultiLvlLbl val="0"/>
      </c:catAx>
      <c:valAx>
        <c:axId val="147895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362"/>
          <c:w val="0.19125"/>
          <c:h val="0.4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3" t="s">
        <v>100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3" t="s">
        <v>111</v>
      </c>
      <c r="C7" s="64" t="s">
        <v>112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92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3" t="s">
        <v>113</v>
      </c>
      <c r="C9" s="65" t="s">
        <v>114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92"/>
      <c r="D10" s="10"/>
    </row>
    <row r="11" spans="2:4" ht="12.75">
      <c r="B11" s="193" t="s">
        <v>115</v>
      </c>
      <c r="C11" s="65" t="s">
        <v>116</v>
      </c>
      <c r="D11" s="10"/>
    </row>
    <row r="12" ht="12.75">
      <c r="B12" s="192"/>
    </row>
    <row r="13" spans="2:17" ht="12.75">
      <c r="B13" s="193" t="s">
        <v>105</v>
      </c>
      <c r="C13" s="64" t="s">
        <v>106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92"/>
    </row>
    <row r="15" spans="2:4" ht="12.75">
      <c r="B15" s="193" t="s">
        <v>117</v>
      </c>
      <c r="C15" s="65" t="s">
        <v>118</v>
      </c>
      <c r="D15" s="12"/>
    </row>
    <row r="16" ht="12.75">
      <c r="B16" s="192"/>
    </row>
    <row r="17" spans="2:3" ht="12.75">
      <c r="B17" s="194" t="s">
        <v>107</v>
      </c>
      <c r="C17" s="64" t="s">
        <v>108</v>
      </c>
    </row>
    <row r="18" ht="12.75">
      <c r="B18" s="192"/>
    </row>
    <row r="19" spans="2:3" ht="12.75">
      <c r="B19" s="194" t="s">
        <v>119</v>
      </c>
      <c r="C19" s="64" t="s">
        <v>120</v>
      </c>
    </row>
    <row r="20" ht="12.75">
      <c r="B20" s="192"/>
    </row>
    <row r="21" spans="2:3" ht="12.75">
      <c r="B21" s="194" t="s">
        <v>109</v>
      </c>
      <c r="C21" s="64" t="s">
        <v>110</v>
      </c>
    </row>
    <row r="22" ht="12.75">
      <c r="B22" s="192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121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2489</v>
      </c>
      <c r="O3" s="195">
        <v>0.8000642880102861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622</v>
      </c>
      <c r="O4" s="195">
        <v>0.1999357119897139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123</v>
      </c>
      <c r="B5" s="106">
        <v>3111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3111</v>
      </c>
      <c r="O5" s="195">
        <v>1</v>
      </c>
      <c r="T5" s="114" t="s">
        <v>91</v>
      </c>
      <c r="U5" s="180">
        <v>2878</v>
      </c>
      <c r="V5" s="180">
        <v>4668</v>
      </c>
      <c r="W5" s="181">
        <v>12947</v>
      </c>
      <c r="X5" s="181">
        <v>12761</v>
      </c>
      <c r="Y5" s="182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3">
        <v>109393</v>
      </c>
    </row>
    <row r="6" spans="1:34" s="5" customFormat="1" ht="15.75" customHeight="1">
      <c r="A6" s="72" t="s">
        <v>124</v>
      </c>
      <c r="B6" s="196">
        <v>-0.6771816955484071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125</v>
      </c>
      <c r="B7" s="197">
        <v>0.080958999305073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0.080958999305073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6" t="s">
        <v>6</v>
      </c>
      <c r="B9" s="228" t="s">
        <v>128</v>
      </c>
      <c r="C9" s="229"/>
      <c r="D9" s="230" t="s">
        <v>36</v>
      </c>
      <c r="E9" s="232" t="s">
        <v>23</v>
      </c>
      <c r="F9" s="233"/>
      <c r="G9" s="230" t="s">
        <v>36</v>
      </c>
    </row>
    <row r="10" spans="1:34" s="5" customFormat="1" ht="26.25" customHeight="1">
      <c r="A10" s="227"/>
      <c r="B10" s="47">
        <v>2018</v>
      </c>
      <c r="C10" s="47">
        <v>2017</v>
      </c>
      <c r="D10" s="231"/>
      <c r="E10" s="47">
        <f>B10</f>
        <v>2018</v>
      </c>
      <c r="F10" s="47">
        <f>C10</f>
        <v>2017</v>
      </c>
      <c r="G10" s="231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2489</v>
      </c>
      <c r="C11" s="108">
        <v>2103</v>
      </c>
      <c r="D11" s="198">
        <v>0.18354731336186392</v>
      </c>
      <c r="E11" s="108">
        <v>2489</v>
      </c>
      <c r="F11" s="18">
        <v>2103</v>
      </c>
      <c r="G11" s="198">
        <v>0.18354731336186392</v>
      </c>
      <c r="H11" s="191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622</v>
      </c>
      <c r="C12" s="108">
        <v>775</v>
      </c>
      <c r="D12" s="198">
        <v>-0.19741935483870965</v>
      </c>
      <c r="E12" s="108">
        <v>622</v>
      </c>
      <c r="F12" s="18">
        <v>775</v>
      </c>
      <c r="G12" s="198">
        <v>-0.19741935483870965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3111</v>
      </c>
      <c r="C13" s="108">
        <v>2878</v>
      </c>
      <c r="D13" s="198">
        <v>0.080958999305073</v>
      </c>
      <c r="E13" s="108">
        <v>3111</v>
      </c>
      <c r="F13" s="108">
        <v>2878</v>
      </c>
      <c r="G13" s="198">
        <v>0.080958999305073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127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362</v>
      </c>
      <c r="O3" s="195">
        <v>0.5665101721439749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4">
        <v>277</v>
      </c>
      <c r="O4" s="195">
        <v>0.433489827856025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123</v>
      </c>
      <c r="B5" s="106">
        <v>639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639</v>
      </c>
      <c r="O5" s="195">
        <v>1</v>
      </c>
      <c r="T5" s="50" t="s">
        <v>91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124</v>
      </c>
      <c r="B6" s="196">
        <v>-0.9198645598194131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125</v>
      </c>
      <c r="B7" s="197">
        <v>-0.2787810383747178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-0.2787810383747178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6" t="s">
        <v>6</v>
      </c>
      <c r="B9" s="228" t="str">
        <f>'R_PTW 2018vs2017'!B9:C9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'R_PTW 2018vs2017'!B10</f>
        <v>2018</v>
      </c>
      <c r="C10" s="47">
        <f>'R_PTW 2018vs2017'!C10</f>
        <v>2017</v>
      </c>
      <c r="D10" s="231"/>
      <c r="E10" s="47">
        <f>'R_PTW 2018vs2017'!E10</f>
        <v>2018</v>
      </c>
      <c r="F10" s="47">
        <f>'R_PTW 2018vs2017'!F10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362</v>
      </c>
      <c r="C11" s="108">
        <v>389</v>
      </c>
      <c r="D11" s="198">
        <v>-0.06940874035989719</v>
      </c>
      <c r="E11" s="108">
        <v>362</v>
      </c>
      <c r="F11" s="18">
        <v>389</v>
      </c>
      <c r="G11" s="198">
        <v>-0.06940874035989719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277</v>
      </c>
      <c r="C12" s="108">
        <v>497</v>
      </c>
      <c r="D12" s="198">
        <v>-0.4426559356136821</v>
      </c>
      <c r="E12" s="108">
        <v>277</v>
      </c>
      <c r="F12" s="18">
        <v>497</v>
      </c>
      <c r="G12" s="198">
        <v>-0.4426559356136821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639</v>
      </c>
      <c r="C13" s="108">
        <v>886</v>
      </c>
      <c r="D13" s="198">
        <v>-0.2787810383747178</v>
      </c>
      <c r="E13" s="108">
        <v>639</v>
      </c>
      <c r="F13" s="108">
        <v>886</v>
      </c>
      <c r="G13" s="198">
        <v>-0.2787810383747178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2">
        <v>362</v>
      </c>
      <c r="O9" s="93"/>
    </row>
    <row r="10" spans="1:14" ht="12.75">
      <c r="A10" s="184" t="s">
        <v>130</v>
      </c>
      <c r="B10" s="199">
        <v>-0.06940874035989719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>
        <v>-0.06940874035989719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6"/>
      <c r="K11" s="206"/>
      <c r="L11" s="206"/>
      <c r="M11" s="206"/>
      <c r="N11" s="207"/>
    </row>
    <row r="12" spans="1:14" ht="24" customHeight="1">
      <c r="A12" s="236" t="s">
        <v>6</v>
      </c>
      <c r="B12" s="228" t="str">
        <f>'R_PTW NEW 2018vs2017'!B9:C9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'R_PTW NEW 2018vs2017'!B10</f>
        <v>2018</v>
      </c>
      <c r="C13" s="47">
        <f>'R_PTW NEW 2018vs2017'!C10</f>
        <v>2017</v>
      </c>
      <c r="D13" s="231"/>
      <c r="E13" s="47">
        <f>'R_PTW NEW 2018vs2017'!E10</f>
        <v>2018</v>
      </c>
      <c r="F13" s="47">
        <f>'R_PTW NEW 2018vs2017'!F10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362</v>
      </c>
      <c r="C14" s="109">
        <v>389</v>
      </c>
      <c r="D14" s="200">
        <v>-0.06940874035989719</v>
      </c>
      <c r="E14" s="109">
        <v>362</v>
      </c>
      <c r="F14" s="110">
        <v>389</v>
      </c>
      <c r="G14" s="200">
        <v>-0.06940874035989719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2" t="s">
        <v>131</v>
      </c>
      <c r="C2" s="252"/>
      <c r="D2" s="252"/>
      <c r="E2" s="252"/>
      <c r="F2" s="252"/>
      <c r="G2" s="252"/>
      <c r="H2" s="252"/>
      <c r="I2" s="116"/>
      <c r="J2" s="252" t="s">
        <v>133</v>
      </c>
      <c r="K2" s="252"/>
      <c r="L2" s="252"/>
      <c r="M2" s="252"/>
      <c r="N2" s="252"/>
      <c r="O2" s="252"/>
      <c r="P2" s="252"/>
      <c r="R2" s="252" t="s">
        <v>135</v>
      </c>
      <c r="S2" s="252"/>
      <c r="T2" s="252"/>
      <c r="U2" s="252"/>
      <c r="V2" s="252"/>
      <c r="W2" s="252"/>
      <c r="X2" s="252"/>
    </row>
    <row r="3" spans="2:24" ht="15" customHeight="1">
      <c r="B3" s="246" t="s">
        <v>58</v>
      </c>
      <c r="C3" s="241" t="s">
        <v>59</v>
      </c>
      <c r="D3" s="254" t="s">
        <v>132</v>
      </c>
      <c r="E3" s="255"/>
      <c r="F3" s="255"/>
      <c r="G3" s="255"/>
      <c r="H3" s="256"/>
      <c r="I3" s="118"/>
      <c r="J3" s="238" t="s">
        <v>60</v>
      </c>
      <c r="K3" s="241" t="s">
        <v>59</v>
      </c>
      <c r="L3" s="254" t="str">
        <f>D3</f>
        <v>January</v>
      </c>
      <c r="M3" s="255"/>
      <c r="N3" s="255"/>
      <c r="O3" s="255"/>
      <c r="P3" s="256"/>
      <c r="R3" s="246" t="s">
        <v>49</v>
      </c>
      <c r="S3" s="241" t="s">
        <v>59</v>
      </c>
      <c r="T3" s="254" t="str">
        <f>L3</f>
        <v>January</v>
      </c>
      <c r="U3" s="255"/>
      <c r="V3" s="255"/>
      <c r="W3" s="255"/>
      <c r="X3" s="256"/>
    </row>
    <row r="4" spans="2:24" ht="15" customHeight="1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39"/>
      <c r="K4" s="242"/>
      <c r="L4" s="249">
        <f>D4</f>
        <v>2018</v>
      </c>
      <c r="M4" s="250">
        <f>F4</f>
        <v>2017</v>
      </c>
      <c r="N4" s="244" t="s">
        <v>63</v>
      </c>
      <c r="O4" s="244" t="s">
        <v>134</v>
      </c>
      <c r="P4" s="244" t="s">
        <v>92</v>
      </c>
      <c r="R4" s="247"/>
      <c r="S4" s="242"/>
      <c r="T4" s="249">
        <f>L4</f>
        <v>2018</v>
      </c>
      <c r="U4" s="250">
        <f>F4</f>
        <v>2017</v>
      </c>
      <c r="V4" s="244" t="s">
        <v>63</v>
      </c>
      <c r="W4" s="244" t="s">
        <v>134</v>
      </c>
      <c r="X4" s="244" t="s">
        <v>92</v>
      </c>
    </row>
    <row r="5" spans="2:24" ht="12.75">
      <c r="B5" s="124">
        <v>1</v>
      </c>
      <c r="C5" s="125" t="s">
        <v>27</v>
      </c>
      <c r="D5" s="167">
        <v>53</v>
      </c>
      <c r="E5" s="168">
        <v>0.1464088397790055</v>
      </c>
      <c r="F5" s="169">
        <v>71</v>
      </c>
      <c r="G5" s="170">
        <v>0.18251928020565553</v>
      </c>
      <c r="H5" s="204">
        <v>-0.2535211267605634</v>
      </c>
      <c r="I5" s="128"/>
      <c r="J5" s="240"/>
      <c r="K5" s="243"/>
      <c r="L5" s="245"/>
      <c r="M5" s="251"/>
      <c r="N5" s="257"/>
      <c r="O5" s="257"/>
      <c r="P5" s="257"/>
      <c r="R5" s="248"/>
      <c r="S5" s="243"/>
      <c r="T5" s="245"/>
      <c r="U5" s="251"/>
      <c r="V5" s="245"/>
      <c r="W5" s="245"/>
      <c r="X5" s="245"/>
    </row>
    <row r="6" spans="2:24" ht="15">
      <c r="B6" s="131">
        <v>2</v>
      </c>
      <c r="C6" s="132" t="s">
        <v>33</v>
      </c>
      <c r="D6" s="171">
        <v>49</v>
      </c>
      <c r="E6" s="172">
        <v>0.13535911602209943</v>
      </c>
      <c r="F6" s="173">
        <v>14</v>
      </c>
      <c r="G6" s="174">
        <v>0.03598971722365039</v>
      </c>
      <c r="H6" s="205">
        <v>2.5</v>
      </c>
      <c r="I6" s="128"/>
      <c r="J6" s="129" t="s">
        <v>64</v>
      </c>
      <c r="K6" s="130" t="s">
        <v>28</v>
      </c>
      <c r="L6" s="185">
        <v>19</v>
      </c>
      <c r="M6" s="186">
        <v>25</v>
      </c>
      <c r="N6" s="85">
        <v>-0.24</v>
      </c>
      <c r="O6" s="127"/>
      <c r="P6" s="127"/>
      <c r="R6" s="129" t="s">
        <v>50</v>
      </c>
      <c r="S6" s="130" t="s">
        <v>27</v>
      </c>
      <c r="T6" s="185">
        <v>11</v>
      </c>
      <c r="U6" s="186">
        <v>12</v>
      </c>
      <c r="V6" s="85">
        <v>-0.08333333333333337</v>
      </c>
      <c r="W6" s="127"/>
      <c r="X6" s="127"/>
    </row>
    <row r="7" spans="2:24" ht="15">
      <c r="B7" s="131">
        <v>3</v>
      </c>
      <c r="C7" s="132" t="s">
        <v>0</v>
      </c>
      <c r="D7" s="171">
        <v>45</v>
      </c>
      <c r="E7" s="172">
        <v>0.12430939226519337</v>
      </c>
      <c r="F7" s="173">
        <v>34</v>
      </c>
      <c r="G7" s="174">
        <v>0.08740359897172237</v>
      </c>
      <c r="H7" s="205">
        <v>0.32352941176470584</v>
      </c>
      <c r="I7" s="128"/>
      <c r="J7" s="135"/>
      <c r="K7" s="136" t="s">
        <v>48</v>
      </c>
      <c r="L7" s="187">
        <v>19</v>
      </c>
      <c r="M7" s="188">
        <v>35</v>
      </c>
      <c r="N7" s="86">
        <v>-0.4571428571428572</v>
      </c>
      <c r="O7" s="134"/>
      <c r="P7" s="134"/>
      <c r="R7" s="135"/>
      <c r="S7" s="136" t="s">
        <v>34</v>
      </c>
      <c r="T7" s="187">
        <v>11</v>
      </c>
      <c r="U7" s="188">
        <v>6</v>
      </c>
      <c r="V7" s="86">
        <v>0.8333333333333333</v>
      </c>
      <c r="W7" s="134"/>
      <c r="X7" s="134"/>
    </row>
    <row r="8" spans="2:24" ht="15">
      <c r="B8" s="131">
        <v>4</v>
      </c>
      <c r="C8" s="132" t="s">
        <v>32</v>
      </c>
      <c r="D8" s="171">
        <v>26</v>
      </c>
      <c r="E8" s="172">
        <v>0.0718232044198895</v>
      </c>
      <c r="F8" s="173">
        <v>16</v>
      </c>
      <c r="G8" s="174">
        <v>0.04113110539845758</v>
      </c>
      <c r="H8" s="205">
        <v>0.625</v>
      </c>
      <c r="I8" s="128"/>
      <c r="J8" s="135"/>
      <c r="K8" s="136" t="s">
        <v>27</v>
      </c>
      <c r="L8" s="187">
        <v>12</v>
      </c>
      <c r="M8" s="188">
        <v>26</v>
      </c>
      <c r="N8" s="86">
        <v>-0.5384615384615384</v>
      </c>
      <c r="O8" s="134"/>
      <c r="P8" s="134"/>
      <c r="R8" s="135"/>
      <c r="S8" s="136" t="s">
        <v>150</v>
      </c>
      <c r="T8" s="187">
        <v>7</v>
      </c>
      <c r="U8" s="188">
        <v>1</v>
      </c>
      <c r="V8" s="86">
        <v>6</v>
      </c>
      <c r="W8" s="134"/>
      <c r="X8" s="134"/>
    </row>
    <row r="9" spans="2:24" ht="12.75">
      <c r="B9" s="131">
        <v>5</v>
      </c>
      <c r="C9" s="132" t="s">
        <v>26</v>
      </c>
      <c r="D9" s="171">
        <v>23</v>
      </c>
      <c r="E9" s="172">
        <v>0.06353591160220995</v>
      </c>
      <c r="F9" s="173">
        <v>23</v>
      </c>
      <c r="G9" s="174">
        <v>0.05912596401028278</v>
      </c>
      <c r="H9" s="205">
        <v>0</v>
      </c>
      <c r="I9" s="128"/>
      <c r="J9" s="129"/>
      <c r="K9" s="129" t="s">
        <v>75</v>
      </c>
      <c r="L9" s="137">
        <v>55</v>
      </c>
      <c r="M9" s="137">
        <v>84</v>
      </c>
      <c r="N9" s="87">
        <v>-0.34523809523809523</v>
      </c>
      <c r="O9" s="201"/>
      <c r="P9" s="201"/>
      <c r="R9" s="129"/>
      <c r="S9" s="129" t="s">
        <v>75</v>
      </c>
      <c r="T9" s="137">
        <v>27</v>
      </c>
      <c r="U9" s="137">
        <v>50</v>
      </c>
      <c r="V9" s="87">
        <v>-0.45999999999999996</v>
      </c>
      <c r="W9" s="201"/>
      <c r="X9" s="201"/>
    </row>
    <row r="10" spans="2:24" ht="12.75">
      <c r="B10" s="131">
        <v>6</v>
      </c>
      <c r="C10" s="132" t="s">
        <v>88</v>
      </c>
      <c r="D10" s="171">
        <v>22</v>
      </c>
      <c r="E10" s="172">
        <v>0.06077348066298342</v>
      </c>
      <c r="F10" s="173">
        <v>14</v>
      </c>
      <c r="G10" s="174">
        <v>0.03598971722365039</v>
      </c>
      <c r="H10" s="205">
        <v>0.5714285714285714</v>
      </c>
      <c r="I10" s="128"/>
      <c r="J10" s="138" t="s">
        <v>70</v>
      </c>
      <c r="K10" s="139"/>
      <c r="L10" s="140">
        <v>105</v>
      </c>
      <c r="M10" s="140">
        <v>170</v>
      </c>
      <c r="N10" s="142">
        <v>-0.38235294117647056</v>
      </c>
      <c r="O10" s="164">
        <v>0.2900552486187845</v>
      </c>
      <c r="P10" s="164">
        <v>0.4370179948586118</v>
      </c>
      <c r="R10" s="138" t="s">
        <v>79</v>
      </c>
      <c r="S10" s="139"/>
      <c r="T10" s="140">
        <v>56</v>
      </c>
      <c r="U10" s="140">
        <v>69</v>
      </c>
      <c r="V10" s="142">
        <v>-0.18840579710144922</v>
      </c>
      <c r="W10" s="164">
        <v>0.15469613259668508</v>
      </c>
      <c r="X10" s="164">
        <v>0.17737789203084833</v>
      </c>
    </row>
    <row r="11" spans="2:24" ht="15">
      <c r="B11" s="131">
        <v>7</v>
      </c>
      <c r="C11" s="132" t="s">
        <v>48</v>
      </c>
      <c r="D11" s="171">
        <v>20</v>
      </c>
      <c r="E11" s="172">
        <v>0.055248618784530384</v>
      </c>
      <c r="F11" s="173">
        <v>35</v>
      </c>
      <c r="G11" s="174">
        <v>0.08997429305912596</v>
      </c>
      <c r="H11" s="205">
        <v>-0.4285714285714286</v>
      </c>
      <c r="I11" s="128"/>
      <c r="J11" s="129" t="s">
        <v>65</v>
      </c>
      <c r="K11" s="130" t="s">
        <v>33</v>
      </c>
      <c r="L11" s="185">
        <v>7</v>
      </c>
      <c r="M11" s="186">
        <v>1</v>
      </c>
      <c r="N11" s="85">
        <v>6</v>
      </c>
      <c r="O11" s="127"/>
      <c r="P11" s="127"/>
      <c r="R11" s="129" t="s">
        <v>51</v>
      </c>
      <c r="S11" s="136" t="s">
        <v>32</v>
      </c>
      <c r="T11" s="185">
        <v>8</v>
      </c>
      <c r="U11" s="186">
        <v>9</v>
      </c>
      <c r="V11" s="85">
        <v>-0.11111111111111116</v>
      </c>
      <c r="W11" s="127"/>
      <c r="X11" s="127"/>
    </row>
    <row r="12" spans="2:24" ht="15">
      <c r="B12" s="131">
        <v>8</v>
      </c>
      <c r="C12" s="132" t="s">
        <v>28</v>
      </c>
      <c r="D12" s="171">
        <v>19</v>
      </c>
      <c r="E12" s="172">
        <v>0.052486187845303865</v>
      </c>
      <c r="F12" s="173">
        <v>25</v>
      </c>
      <c r="G12" s="174">
        <v>0.06426735218508997</v>
      </c>
      <c r="H12" s="205">
        <v>-0.24</v>
      </c>
      <c r="I12" s="128"/>
      <c r="J12" s="135"/>
      <c r="K12" s="136" t="s">
        <v>27</v>
      </c>
      <c r="L12" s="187">
        <v>7</v>
      </c>
      <c r="M12" s="188">
        <v>5</v>
      </c>
      <c r="N12" s="86">
        <v>0.3999999999999999</v>
      </c>
      <c r="O12" s="134"/>
      <c r="P12" s="134"/>
      <c r="R12" s="135"/>
      <c r="S12" s="136" t="s">
        <v>28</v>
      </c>
      <c r="T12" s="187">
        <v>6</v>
      </c>
      <c r="U12" s="188">
        <v>2</v>
      </c>
      <c r="V12" s="86">
        <v>2</v>
      </c>
      <c r="W12" s="134"/>
      <c r="X12" s="134"/>
    </row>
    <row r="13" spans="2:24" ht="15">
      <c r="B13" s="131">
        <v>9</v>
      </c>
      <c r="C13" s="132" t="s">
        <v>148</v>
      </c>
      <c r="D13" s="171">
        <v>13</v>
      </c>
      <c r="E13" s="172">
        <v>0.03591160220994475</v>
      </c>
      <c r="F13" s="173">
        <v>12</v>
      </c>
      <c r="G13" s="174">
        <v>0.030848329048843187</v>
      </c>
      <c r="H13" s="205">
        <v>0.08333333333333326</v>
      </c>
      <c r="I13" s="128"/>
      <c r="J13" s="135"/>
      <c r="K13" s="136" t="s">
        <v>149</v>
      </c>
      <c r="L13" s="187">
        <v>1</v>
      </c>
      <c r="M13" s="188"/>
      <c r="N13" s="86"/>
      <c r="O13" s="134"/>
      <c r="P13" s="134"/>
      <c r="R13" s="135"/>
      <c r="S13" s="136" t="s">
        <v>48</v>
      </c>
      <c r="T13" s="187">
        <v>6</v>
      </c>
      <c r="U13" s="188">
        <v>5</v>
      </c>
      <c r="V13" s="86">
        <v>0.19999999999999996</v>
      </c>
      <c r="W13" s="134"/>
      <c r="X13" s="134"/>
    </row>
    <row r="14" spans="2:24" ht="12.75">
      <c r="B14" s="131">
        <v>10</v>
      </c>
      <c r="C14" s="132" t="s">
        <v>31</v>
      </c>
      <c r="D14" s="171">
        <v>12</v>
      </c>
      <c r="E14" s="172">
        <v>0.03314917127071823</v>
      </c>
      <c r="F14" s="173">
        <v>20</v>
      </c>
      <c r="G14" s="174">
        <v>0.05141388174807198</v>
      </c>
      <c r="H14" s="205">
        <v>-0.4</v>
      </c>
      <c r="I14" s="128"/>
      <c r="J14" s="143"/>
      <c r="K14" s="129" t="s">
        <v>75</v>
      </c>
      <c r="L14" s="137">
        <v>2</v>
      </c>
      <c r="M14" s="137">
        <v>15</v>
      </c>
      <c r="N14" s="87">
        <v>-0.8666666666666667</v>
      </c>
      <c r="O14" s="201"/>
      <c r="P14" s="201"/>
      <c r="R14" s="143"/>
      <c r="S14" s="129" t="s">
        <v>75</v>
      </c>
      <c r="T14" s="137">
        <v>8</v>
      </c>
      <c r="U14" s="137">
        <v>17</v>
      </c>
      <c r="V14" s="87">
        <v>-0.5294117647058824</v>
      </c>
      <c r="W14" s="201"/>
      <c r="X14" s="201"/>
    </row>
    <row r="15" spans="2:24" ht="12.75">
      <c r="B15" s="261" t="s">
        <v>77</v>
      </c>
      <c r="C15" s="262"/>
      <c r="D15" s="144">
        <v>282</v>
      </c>
      <c r="E15" s="145">
        <v>0.7790055248618784</v>
      </c>
      <c r="F15" s="144">
        <v>264</v>
      </c>
      <c r="G15" s="145">
        <v>0.6786632390745501</v>
      </c>
      <c r="H15" s="147">
        <v>0.06818181818181812</v>
      </c>
      <c r="I15" s="128"/>
      <c r="J15" s="138" t="s">
        <v>71</v>
      </c>
      <c r="K15" s="139"/>
      <c r="L15" s="140">
        <v>17</v>
      </c>
      <c r="M15" s="140">
        <v>21</v>
      </c>
      <c r="N15" s="142">
        <v>-0.19047619047619047</v>
      </c>
      <c r="O15" s="164">
        <v>0.04696132596685083</v>
      </c>
      <c r="P15" s="164">
        <v>0.05398457583547558</v>
      </c>
      <c r="R15" s="138" t="s">
        <v>80</v>
      </c>
      <c r="S15" s="139"/>
      <c r="T15" s="140">
        <v>28</v>
      </c>
      <c r="U15" s="140">
        <v>33</v>
      </c>
      <c r="V15" s="142">
        <v>-0.1515151515151515</v>
      </c>
      <c r="W15" s="164">
        <v>0.07734806629834254</v>
      </c>
      <c r="X15" s="164">
        <v>0.08483290488431877</v>
      </c>
    </row>
    <row r="16" spans="2:24" ht="15">
      <c r="B16" s="263" t="s">
        <v>78</v>
      </c>
      <c r="C16" s="263"/>
      <c r="D16" s="148">
        <v>80</v>
      </c>
      <c r="E16" s="145">
        <v>0.22099447513812154</v>
      </c>
      <c r="F16" s="148">
        <v>125</v>
      </c>
      <c r="G16" s="145">
        <v>0.3213367609254499</v>
      </c>
      <c r="H16" s="149">
        <v>-0.36</v>
      </c>
      <c r="I16" s="128"/>
      <c r="J16" s="129" t="s">
        <v>66</v>
      </c>
      <c r="K16" s="130" t="s">
        <v>33</v>
      </c>
      <c r="L16" s="185">
        <v>22</v>
      </c>
      <c r="M16" s="186">
        <v>12</v>
      </c>
      <c r="N16" s="85">
        <v>0.8333333333333333</v>
      </c>
      <c r="O16" s="127"/>
      <c r="P16" s="127"/>
      <c r="R16" s="129" t="s">
        <v>52</v>
      </c>
      <c r="S16" s="130" t="s">
        <v>26</v>
      </c>
      <c r="T16" s="185">
        <v>17</v>
      </c>
      <c r="U16" s="186">
        <v>15</v>
      </c>
      <c r="V16" s="85">
        <v>0.1333333333333333</v>
      </c>
      <c r="W16" s="127"/>
      <c r="X16" s="127"/>
    </row>
    <row r="17" spans="2:24" ht="15">
      <c r="B17" s="264" t="s">
        <v>76</v>
      </c>
      <c r="C17" s="264"/>
      <c r="D17" s="213">
        <v>362</v>
      </c>
      <c r="E17" s="165">
        <v>1</v>
      </c>
      <c r="F17" s="213">
        <v>389</v>
      </c>
      <c r="G17" s="166">
        <v>1.0000000000000002</v>
      </c>
      <c r="H17" s="208">
        <v>-0.06940874035989719</v>
      </c>
      <c r="I17" s="128"/>
      <c r="J17" s="135"/>
      <c r="K17" s="136" t="s">
        <v>88</v>
      </c>
      <c r="L17" s="187">
        <v>13</v>
      </c>
      <c r="M17" s="188">
        <v>8</v>
      </c>
      <c r="N17" s="86">
        <v>0.625</v>
      </c>
      <c r="O17" s="134"/>
      <c r="P17" s="134"/>
      <c r="R17" s="135"/>
      <c r="S17" s="136" t="s">
        <v>33</v>
      </c>
      <c r="T17" s="187">
        <v>14</v>
      </c>
      <c r="U17" s="188">
        <v>1</v>
      </c>
      <c r="V17" s="86">
        <v>13</v>
      </c>
      <c r="W17" s="134"/>
      <c r="X17" s="134"/>
    </row>
    <row r="18" spans="2:24" ht="15">
      <c r="B18" s="265" t="s">
        <v>102</v>
      </c>
      <c r="C18" s="265"/>
      <c r="D18" s="265"/>
      <c r="E18" s="265"/>
      <c r="F18" s="265"/>
      <c r="G18" s="265"/>
      <c r="H18" s="265"/>
      <c r="I18" s="128"/>
      <c r="J18" s="135"/>
      <c r="K18" s="136" t="s">
        <v>27</v>
      </c>
      <c r="L18" s="187">
        <v>8</v>
      </c>
      <c r="M18" s="188">
        <v>6</v>
      </c>
      <c r="N18" s="86">
        <v>0.33333333333333326</v>
      </c>
      <c r="O18" s="134"/>
      <c r="P18" s="134"/>
      <c r="R18" s="135"/>
      <c r="S18" s="136" t="s">
        <v>48</v>
      </c>
      <c r="T18" s="187">
        <v>12</v>
      </c>
      <c r="U18" s="188">
        <v>28</v>
      </c>
      <c r="V18" s="86">
        <v>-0.5714285714285714</v>
      </c>
      <c r="W18" s="134"/>
      <c r="X18" s="134"/>
    </row>
    <row r="19" spans="2:24" ht="12.75" customHeight="1">
      <c r="B19" s="258" t="s">
        <v>45</v>
      </c>
      <c r="C19" s="258"/>
      <c r="D19" s="258"/>
      <c r="E19" s="258"/>
      <c r="F19" s="258"/>
      <c r="G19" s="258"/>
      <c r="H19" s="258"/>
      <c r="I19" s="128"/>
      <c r="J19" s="143"/>
      <c r="K19" s="189" t="s">
        <v>75</v>
      </c>
      <c r="L19" s="137">
        <v>20</v>
      </c>
      <c r="M19" s="137">
        <v>15</v>
      </c>
      <c r="N19" s="87">
        <v>0.33333333333333326</v>
      </c>
      <c r="O19" s="201"/>
      <c r="P19" s="201"/>
      <c r="R19" s="143"/>
      <c r="S19" s="189" t="s">
        <v>75</v>
      </c>
      <c r="T19" s="137">
        <v>47</v>
      </c>
      <c r="U19" s="137">
        <v>94</v>
      </c>
      <c r="V19" s="87">
        <v>-0.5</v>
      </c>
      <c r="W19" s="201"/>
      <c r="X19" s="201"/>
    </row>
    <row r="20" spans="2:24" ht="12.75">
      <c r="B20" s="258"/>
      <c r="C20" s="258"/>
      <c r="D20" s="258"/>
      <c r="E20" s="258"/>
      <c r="F20" s="258"/>
      <c r="G20" s="258"/>
      <c r="H20" s="258"/>
      <c r="I20" s="128"/>
      <c r="J20" s="150" t="s">
        <v>72</v>
      </c>
      <c r="K20" s="151"/>
      <c r="L20" s="140">
        <v>63</v>
      </c>
      <c r="M20" s="140">
        <v>41</v>
      </c>
      <c r="N20" s="142">
        <v>0.5365853658536586</v>
      </c>
      <c r="O20" s="164">
        <v>0.17403314917127072</v>
      </c>
      <c r="P20" s="164">
        <v>0.10539845758354756</v>
      </c>
      <c r="R20" s="138" t="s">
        <v>81</v>
      </c>
      <c r="S20" s="152"/>
      <c r="T20" s="140">
        <v>90</v>
      </c>
      <c r="U20" s="140">
        <v>138</v>
      </c>
      <c r="V20" s="142">
        <v>-0.34782608695652173</v>
      </c>
      <c r="W20" s="164">
        <v>0.24861878453038674</v>
      </c>
      <c r="X20" s="164">
        <v>0.35475578406169667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27</v>
      </c>
      <c r="L21" s="185">
        <v>15</v>
      </c>
      <c r="M21" s="186">
        <v>9</v>
      </c>
      <c r="N21" s="85">
        <v>0.6666666666666667</v>
      </c>
      <c r="O21" s="127"/>
      <c r="P21" s="127"/>
      <c r="R21" s="135" t="s">
        <v>53</v>
      </c>
      <c r="S21" s="130" t="s">
        <v>27</v>
      </c>
      <c r="T21" s="126">
        <v>1</v>
      </c>
      <c r="U21" s="186">
        <v>2</v>
      </c>
      <c r="V21" s="85">
        <v>-0.5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26</v>
      </c>
      <c r="L22" s="187">
        <v>11</v>
      </c>
      <c r="M22" s="188">
        <v>6</v>
      </c>
      <c r="N22" s="86">
        <v>0.8333333333333333</v>
      </c>
      <c r="O22" s="134"/>
      <c r="P22" s="134"/>
      <c r="R22" s="135"/>
      <c r="S22" s="136" t="s">
        <v>31</v>
      </c>
      <c r="T22" s="133"/>
      <c r="U22" s="188">
        <v>2</v>
      </c>
      <c r="V22" s="86">
        <v>-1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29</v>
      </c>
      <c r="L23" s="187">
        <v>9</v>
      </c>
      <c r="M23" s="188">
        <v>10</v>
      </c>
      <c r="N23" s="86">
        <v>-0.09999999999999998</v>
      </c>
      <c r="O23" s="134"/>
      <c r="P23" s="134"/>
      <c r="R23" s="135"/>
      <c r="S23" s="136" t="s">
        <v>29</v>
      </c>
      <c r="T23" s="133"/>
      <c r="U23" s="188">
        <v>2</v>
      </c>
      <c r="V23" s="86">
        <v>-1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9" t="s">
        <v>75</v>
      </c>
      <c r="L24" s="137">
        <v>20</v>
      </c>
      <c r="M24" s="137">
        <v>9</v>
      </c>
      <c r="N24" s="87">
        <v>1.2222222222222223</v>
      </c>
      <c r="O24" s="201"/>
      <c r="P24" s="201"/>
      <c r="R24" s="143"/>
      <c r="S24" s="189" t="s">
        <v>75</v>
      </c>
      <c r="T24" s="137">
        <v>0</v>
      </c>
      <c r="U24" s="137">
        <v>0</v>
      </c>
      <c r="V24" s="87"/>
      <c r="W24" s="201"/>
      <c r="X24" s="201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55</v>
      </c>
      <c r="M25" s="140">
        <v>34</v>
      </c>
      <c r="N25" s="142">
        <v>0.6176470588235294</v>
      </c>
      <c r="O25" s="164">
        <v>0.15193370165745856</v>
      </c>
      <c r="P25" s="164">
        <v>0.08740359897172237</v>
      </c>
      <c r="R25" s="138" t="s">
        <v>82</v>
      </c>
      <c r="S25" s="151"/>
      <c r="T25" s="140">
        <v>1</v>
      </c>
      <c r="U25" s="140">
        <v>6</v>
      </c>
      <c r="V25" s="142">
        <v>-0.8333333333333334</v>
      </c>
      <c r="W25" s="164">
        <v>0.0027624309392265192</v>
      </c>
      <c r="X25" s="164">
        <v>0.015424164524421594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185">
        <v>37</v>
      </c>
      <c r="M26" s="186">
        <v>34</v>
      </c>
      <c r="N26" s="85">
        <v>0.08823529411764697</v>
      </c>
      <c r="O26" s="127"/>
      <c r="P26" s="127"/>
      <c r="R26" s="157" t="s">
        <v>54</v>
      </c>
      <c r="S26" s="130" t="s">
        <v>27</v>
      </c>
      <c r="T26" s="185">
        <v>6</v>
      </c>
      <c r="U26" s="186">
        <v>6</v>
      </c>
      <c r="V26" s="86">
        <v>0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7">
        <v>24</v>
      </c>
      <c r="M27" s="188">
        <v>16</v>
      </c>
      <c r="N27" s="86">
        <v>0.5</v>
      </c>
      <c r="O27" s="134"/>
      <c r="P27" s="134"/>
      <c r="R27" s="135"/>
      <c r="S27" s="136" t="s">
        <v>0</v>
      </c>
      <c r="T27" s="187">
        <v>4</v>
      </c>
      <c r="U27" s="188"/>
      <c r="V27" s="86"/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148</v>
      </c>
      <c r="L28" s="187">
        <v>13</v>
      </c>
      <c r="M28" s="188">
        <v>11</v>
      </c>
      <c r="N28" s="86">
        <v>0.18181818181818188</v>
      </c>
      <c r="O28" s="134"/>
      <c r="P28" s="134"/>
      <c r="R28" s="135"/>
      <c r="S28" s="136" t="s">
        <v>151</v>
      </c>
      <c r="T28" s="187">
        <v>2</v>
      </c>
      <c r="U28" s="188"/>
      <c r="V28" s="86"/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75</v>
      </c>
      <c r="L29" s="137">
        <v>3348</v>
      </c>
      <c r="M29" s="137">
        <v>3188</v>
      </c>
      <c r="N29" s="87">
        <v>0.050188205771643624</v>
      </c>
      <c r="O29" s="201"/>
      <c r="P29" s="201"/>
      <c r="R29" s="143"/>
      <c r="S29" s="129" t="s">
        <v>75</v>
      </c>
      <c r="T29" s="137">
        <v>2</v>
      </c>
      <c r="U29" s="137">
        <v>4</v>
      </c>
      <c r="V29" s="87">
        <v>-0.5</v>
      </c>
      <c r="W29" s="201"/>
      <c r="X29" s="201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121</v>
      </c>
      <c r="M30" s="140">
        <v>123</v>
      </c>
      <c r="N30" s="142">
        <v>-0.016260162601625994</v>
      </c>
      <c r="O30" s="164">
        <v>0.3342541436464088</v>
      </c>
      <c r="P30" s="164">
        <v>0.3161953727506427</v>
      </c>
      <c r="R30" s="138" t="s">
        <v>83</v>
      </c>
      <c r="S30" s="139"/>
      <c r="T30" s="140">
        <v>14</v>
      </c>
      <c r="U30" s="140">
        <v>10</v>
      </c>
      <c r="V30" s="142">
        <v>0.3999999999999999</v>
      </c>
      <c r="W30" s="164">
        <v>0.03867403314917127</v>
      </c>
      <c r="X30" s="164">
        <v>0.02570694087403599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1</v>
      </c>
      <c r="M31" s="140"/>
      <c r="N31" s="142"/>
      <c r="O31" s="164">
        <v>0.0027624309392265192</v>
      </c>
      <c r="P31" s="164">
        <v>0</v>
      </c>
      <c r="R31" s="129" t="s">
        <v>55</v>
      </c>
      <c r="S31" s="130" t="s">
        <v>32</v>
      </c>
      <c r="T31" s="185">
        <v>11</v>
      </c>
      <c r="U31" s="186"/>
      <c r="V31" s="85"/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59" t="s">
        <v>76</v>
      </c>
      <c r="K32" s="260"/>
      <c r="L32" s="161">
        <v>362</v>
      </c>
      <c r="M32" s="161">
        <v>389</v>
      </c>
      <c r="N32" s="149">
        <v>-0.06940874035989719</v>
      </c>
      <c r="O32" s="162">
        <v>1</v>
      </c>
      <c r="P32" s="162">
        <v>1</v>
      </c>
      <c r="R32" s="135"/>
      <c r="S32" s="136" t="s">
        <v>0</v>
      </c>
      <c r="T32" s="187">
        <v>8</v>
      </c>
      <c r="U32" s="188">
        <v>3</v>
      </c>
      <c r="V32" s="86">
        <v>1.6666666666666665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27</v>
      </c>
      <c r="T33" s="187">
        <v>4</v>
      </c>
      <c r="U33" s="188">
        <v>8</v>
      </c>
      <c r="V33" s="86">
        <v>-0.5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75</v>
      </c>
      <c r="T34" s="137">
        <v>5</v>
      </c>
      <c r="U34" s="137">
        <v>14</v>
      </c>
      <c r="V34" s="87">
        <v>-0.6428571428571428</v>
      </c>
      <c r="W34" s="201"/>
      <c r="X34" s="201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28</v>
      </c>
      <c r="U35" s="140">
        <v>25</v>
      </c>
      <c r="V35" s="142">
        <v>0.1200000000000001</v>
      </c>
      <c r="W35" s="164">
        <v>0.07734806629834254</v>
      </c>
      <c r="X35" s="164">
        <v>0.06426735218508997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33</v>
      </c>
      <c r="T36" s="185">
        <v>34</v>
      </c>
      <c r="U36" s="186">
        <v>13</v>
      </c>
      <c r="V36" s="85">
        <v>1.6153846153846154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27</v>
      </c>
      <c r="T37" s="187">
        <v>26</v>
      </c>
      <c r="U37" s="188">
        <v>24</v>
      </c>
      <c r="V37" s="86">
        <v>0.08333333333333326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0</v>
      </c>
      <c r="T38" s="187">
        <v>25</v>
      </c>
      <c r="U38" s="188">
        <v>27</v>
      </c>
      <c r="V38" s="86">
        <v>-0.07407407407407407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9" t="s">
        <v>75</v>
      </c>
      <c r="T39" s="137">
        <v>42</v>
      </c>
      <c r="U39" s="137">
        <v>31</v>
      </c>
      <c r="V39" s="87">
        <v>0.35483870967741926</v>
      </c>
      <c r="W39" s="201"/>
      <c r="X39" s="201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127</v>
      </c>
      <c r="U40" s="140">
        <v>95</v>
      </c>
      <c r="V40" s="142">
        <v>0.33684210526315783</v>
      </c>
      <c r="W40" s="164">
        <v>0.35082872928176795</v>
      </c>
      <c r="X40" s="164">
        <v>0.2442159383033419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9</v>
      </c>
      <c r="U41" s="186"/>
      <c r="V41" s="85"/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152</v>
      </c>
      <c r="T42" s="133">
        <v>3</v>
      </c>
      <c r="U42" s="188"/>
      <c r="V42" s="86"/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153</v>
      </c>
      <c r="T43" s="133">
        <v>1</v>
      </c>
      <c r="U43" s="188">
        <v>2</v>
      </c>
      <c r="V43" s="86">
        <v>-0.5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9" t="s">
        <v>75</v>
      </c>
      <c r="T44" s="137">
        <v>1</v>
      </c>
      <c r="U44" s="137">
        <v>9</v>
      </c>
      <c r="V44" s="87">
        <v>-0.8888888888888888</v>
      </c>
      <c r="W44" s="201"/>
      <c r="X44" s="201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14</v>
      </c>
      <c r="U45" s="140">
        <v>11</v>
      </c>
      <c r="V45" s="142">
        <v>0.2727272727272727</v>
      </c>
      <c r="W45" s="164">
        <v>0.03867403314917127</v>
      </c>
      <c r="X45" s="164">
        <v>0.028277634961439587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4</v>
      </c>
      <c r="U46" s="140">
        <v>2</v>
      </c>
      <c r="V46" s="142">
        <v>1</v>
      </c>
      <c r="W46" s="164">
        <v>0.011049723756906077</v>
      </c>
      <c r="X46" s="164">
        <v>0.005141388174807198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59" t="s">
        <v>76</v>
      </c>
      <c r="S47" s="260"/>
      <c r="T47" s="140">
        <v>362</v>
      </c>
      <c r="U47" s="140">
        <v>389</v>
      </c>
      <c r="V47" s="142">
        <v>-0.06940874035989719</v>
      </c>
      <c r="W47" s="141">
        <v>1</v>
      </c>
      <c r="X47" s="141">
        <v>1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6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6" operator="equal" stopIfTrue="1">
      <formula>0</formula>
    </cfRule>
  </conditionalFormatting>
  <conditionalFormatting sqref="T41 T43">
    <cfRule type="cellIs" priority="3" dxfId="6" operator="equal" stopIfTrue="1">
      <formula>0</formula>
    </cfRule>
  </conditionalFormatting>
  <conditionalFormatting sqref="T42">
    <cfRule type="cellIs" priority="2" dxfId="6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136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9">
        <v>277</v>
      </c>
      <c r="O9" s="93"/>
    </row>
    <row r="10" spans="1:14" ht="12.75">
      <c r="A10" s="184" t="s">
        <v>130</v>
      </c>
      <c r="B10" s="111">
        <v>-0.4426559356136821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202">
        <v>-0.4426559356136821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4"/>
    </row>
    <row r="12" spans="1:14" ht="24" customHeight="1">
      <c r="A12" s="236" t="s">
        <v>6</v>
      </c>
      <c r="B12" s="228" t="str">
        <f>'R_MC NEW 2018vs2017'!B12:C12</f>
        <v>JANUARY</v>
      </c>
      <c r="C12" s="229"/>
      <c r="D12" s="230" t="s">
        <v>36</v>
      </c>
      <c r="E12" s="232" t="s">
        <v>23</v>
      </c>
      <c r="F12" s="233"/>
      <c r="G12" s="230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7"/>
      <c r="B13" s="47">
        <f>'R_MC NEW 2018vs2017'!B13</f>
        <v>2018</v>
      </c>
      <c r="C13" s="47">
        <f>'R_MC NEW 2018vs2017'!C13</f>
        <v>2017</v>
      </c>
      <c r="D13" s="231"/>
      <c r="E13" s="47">
        <f>'R_MC NEW 2018vs2017'!E13</f>
        <v>2018</v>
      </c>
      <c r="F13" s="47">
        <f>'R_MC NEW 2018vs2017'!F13</f>
        <v>2017</v>
      </c>
      <c r="G13" s="231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277</v>
      </c>
      <c r="C14" s="109">
        <v>497</v>
      </c>
      <c r="D14" s="200">
        <v>-0.4426559356136821</v>
      </c>
      <c r="E14" s="109">
        <v>277</v>
      </c>
      <c r="F14" s="110">
        <v>497</v>
      </c>
      <c r="G14" s="200">
        <v>-0.4426559356136821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67"/>
      <c r="C1" s="267"/>
      <c r="D1" s="267"/>
      <c r="E1" s="267"/>
      <c r="F1" s="267"/>
      <c r="G1" s="267"/>
      <c r="H1" s="267"/>
      <c r="I1" s="74"/>
      <c r="J1" s="74"/>
      <c r="K1" s="74"/>
      <c r="L1" s="74"/>
    </row>
    <row r="2" spans="2:12" ht="14.25">
      <c r="B2" s="252" t="s">
        <v>147</v>
      </c>
      <c r="C2" s="252"/>
      <c r="D2" s="252"/>
      <c r="E2" s="252"/>
      <c r="F2" s="252"/>
      <c r="G2" s="252"/>
      <c r="H2" s="252"/>
      <c r="I2" s="266"/>
      <c r="J2" s="266"/>
      <c r="K2" s="266"/>
      <c r="L2" s="266"/>
    </row>
    <row r="3" spans="2:16" ht="24" customHeight="1">
      <c r="B3" s="246" t="s">
        <v>58</v>
      </c>
      <c r="C3" s="241" t="s">
        <v>59</v>
      </c>
      <c r="D3" s="254" t="str">
        <f>'R_MC 2018 rankings'!D3:H3</f>
        <v>January</v>
      </c>
      <c r="E3" s="255"/>
      <c r="F3" s="255"/>
      <c r="G3" s="255"/>
      <c r="H3" s="256"/>
      <c r="I3" s="76"/>
      <c r="J3" s="77"/>
      <c r="K3" s="77"/>
      <c r="L3" s="78"/>
      <c r="M3" s="79"/>
      <c r="N3" s="79"/>
      <c r="O3" s="79"/>
      <c r="P3" s="79"/>
    </row>
    <row r="4" spans="2:16" ht="12.75">
      <c r="B4" s="248"/>
      <c r="C4" s="253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9">
        <v>1</v>
      </c>
      <c r="C5" s="210" t="s">
        <v>48</v>
      </c>
      <c r="D5" s="215">
        <v>87</v>
      </c>
      <c r="E5" s="168">
        <v>0.3140794223826715</v>
      </c>
      <c r="F5" s="215">
        <v>188</v>
      </c>
      <c r="G5" s="170">
        <v>0.3782696177062374</v>
      </c>
      <c r="H5" s="204">
        <v>-0.5372340425531915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11">
        <v>2</v>
      </c>
      <c r="C6" s="212" t="s">
        <v>30</v>
      </c>
      <c r="D6" s="216">
        <v>48</v>
      </c>
      <c r="E6" s="172">
        <v>0.17328519855595667</v>
      </c>
      <c r="F6" s="216">
        <v>87</v>
      </c>
      <c r="G6" s="174">
        <v>0.1750503018108652</v>
      </c>
      <c r="H6" s="205">
        <v>-0.4482758620689655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11">
        <v>3</v>
      </c>
      <c r="C7" s="212" t="s">
        <v>35</v>
      </c>
      <c r="D7" s="216">
        <v>29</v>
      </c>
      <c r="E7" s="172">
        <v>0.10469314079422383</v>
      </c>
      <c r="F7" s="216">
        <v>31</v>
      </c>
      <c r="G7" s="174">
        <v>0.06237424547283702</v>
      </c>
      <c r="H7" s="205">
        <v>-0.06451612903225812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11">
        <v>4</v>
      </c>
      <c r="C8" s="212" t="s">
        <v>28</v>
      </c>
      <c r="D8" s="216">
        <v>22</v>
      </c>
      <c r="E8" s="172">
        <v>0.07942238267148015</v>
      </c>
      <c r="F8" s="216">
        <v>46</v>
      </c>
      <c r="G8" s="174">
        <v>0.0925553319919517</v>
      </c>
      <c r="H8" s="205">
        <v>-0.5217391304347826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11">
        <v>5</v>
      </c>
      <c r="C9" s="212" t="s">
        <v>89</v>
      </c>
      <c r="D9" s="216">
        <v>15</v>
      </c>
      <c r="E9" s="172">
        <v>0.05415162454873646</v>
      </c>
      <c r="F9" s="216">
        <v>18</v>
      </c>
      <c r="G9" s="174">
        <v>0.03621730382293763</v>
      </c>
      <c r="H9" s="205">
        <v>-0.16666666666666663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11">
        <v>6</v>
      </c>
      <c r="C10" s="212" t="s">
        <v>34</v>
      </c>
      <c r="D10" s="216">
        <v>13</v>
      </c>
      <c r="E10" s="172">
        <v>0.04693140794223827</v>
      </c>
      <c r="F10" s="216">
        <v>8</v>
      </c>
      <c r="G10" s="174">
        <v>0.01609657947686117</v>
      </c>
      <c r="H10" s="205">
        <v>0.625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11">
        <v>7</v>
      </c>
      <c r="C11" s="212" t="s">
        <v>154</v>
      </c>
      <c r="D11" s="216">
        <v>8</v>
      </c>
      <c r="E11" s="172">
        <v>0.02888086642599278</v>
      </c>
      <c r="F11" s="216">
        <v>3</v>
      </c>
      <c r="G11" s="174">
        <v>0.006036217303822937</v>
      </c>
      <c r="H11" s="205">
        <v>1.6666666666666665</v>
      </c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11">
        <v>8</v>
      </c>
      <c r="C12" s="212" t="s">
        <v>103</v>
      </c>
      <c r="D12" s="216">
        <v>7</v>
      </c>
      <c r="E12" s="172">
        <v>0.02527075812274368</v>
      </c>
      <c r="F12" s="216">
        <v>3</v>
      </c>
      <c r="G12" s="174">
        <v>0.006036217303822937</v>
      </c>
      <c r="H12" s="205">
        <v>1.3333333333333335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11">
        <v>9</v>
      </c>
      <c r="C13" s="212" t="s">
        <v>104</v>
      </c>
      <c r="D13" s="216">
        <v>6</v>
      </c>
      <c r="E13" s="172">
        <v>0.021660649819494584</v>
      </c>
      <c r="F13" s="216">
        <v>5</v>
      </c>
      <c r="G13" s="174">
        <v>0.01006036217303823</v>
      </c>
      <c r="H13" s="205">
        <v>0.19999999999999996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1">
        <v>10</v>
      </c>
      <c r="C14" s="212" t="s">
        <v>90</v>
      </c>
      <c r="D14" s="216">
        <v>5</v>
      </c>
      <c r="E14" s="172">
        <v>0.018050541516245487</v>
      </c>
      <c r="F14" s="216">
        <v>10</v>
      </c>
      <c r="G14" s="174">
        <v>0.02012072434607646</v>
      </c>
      <c r="H14" s="205">
        <v>-0.5</v>
      </c>
      <c r="I14" s="79"/>
      <c r="J14" s="82"/>
      <c r="K14" s="82"/>
      <c r="L14" s="82"/>
      <c r="N14" s="79"/>
      <c r="O14" s="79"/>
      <c r="P14" s="79"/>
    </row>
    <row r="15" spans="2:16" ht="12.75">
      <c r="B15" s="217"/>
      <c r="C15" s="218" t="s">
        <v>155</v>
      </c>
      <c r="D15" s="219">
        <v>5</v>
      </c>
      <c r="E15" s="220">
        <v>0.018050541516245487</v>
      </c>
      <c r="F15" s="219">
        <v>0</v>
      </c>
      <c r="G15" s="221">
        <v>0</v>
      </c>
      <c r="H15" s="222"/>
      <c r="I15" s="80"/>
      <c r="J15" s="80"/>
      <c r="K15" s="80"/>
      <c r="N15" s="79"/>
      <c r="O15" s="79"/>
      <c r="P15" s="79"/>
    </row>
    <row r="16" spans="2:16" ht="12.75">
      <c r="B16" s="261" t="s">
        <v>77</v>
      </c>
      <c r="C16" s="262"/>
      <c r="D16" s="144">
        <v>245</v>
      </c>
      <c r="E16" s="145">
        <v>0.884476534296029</v>
      </c>
      <c r="F16" s="146">
        <v>399</v>
      </c>
      <c r="G16" s="145">
        <v>0.8028169014084507</v>
      </c>
      <c r="H16" s="147">
        <v>-0.38596491228070173</v>
      </c>
      <c r="I16" s="80"/>
      <c r="J16" s="80"/>
      <c r="K16" s="80"/>
      <c r="N16" s="79"/>
      <c r="O16" s="79"/>
      <c r="P16" s="79"/>
    </row>
    <row r="17" spans="2:16" ht="12.75">
      <c r="B17" s="263" t="s">
        <v>78</v>
      </c>
      <c r="C17" s="263"/>
      <c r="D17" s="148">
        <v>32</v>
      </c>
      <c r="E17" s="145">
        <v>0.11552346570397112</v>
      </c>
      <c r="F17" s="148">
        <v>98</v>
      </c>
      <c r="G17" s="145">
        <v>0.19718309859154928</v>
      </c>
      <c r="H17" s="147">
        <v>-0.6734693877551021</v>
      </c>
      <c r="I17" s="80"/>
      <c r="J17" s="80"/>
      <c r="K17" s="80"/>
      <c r="N17" s="79"/>
      <c r="O17" s="79"/>
      <c r="P17" s="79"/>
    </row>
    <row r="18" spans="2:11" ht="12.75" customHeight="1">
      <c r="B18" s="264" t="s">
        <v>76</v>
      </c>
      <c r="C18" s="264"/>
      <c r="D18" s="213">
        <v>277</v>
      </c>
      <c r="E18" s="165">
        <v>1.0000000000000004</v>
      </c>
      <c r="F18" s="213">
        <v>497</v>
      </c>
      <c r="G18" s="166">
        <v>1.0000000000000002</v>
      </c>
      <c r="H18" s="208">
        <v>-0.4426559356136821</v>
      </c>
      <c r="I18" s="80"/>
      <c r="J18" s="80"/>
      <c r="K18" s="80"/>
    </row>
    <row r="19" spans="2:11" ht="12.75">
      <c r="B19" s="265" t="s">
        <v>102</v>
      </c>
      <c r="C19" s="265"/>
      <c r="D19" s="265"/>
      <c r="E19" s="265"/>
      <c r="F19" s="265"/>
      <c r="G19" s="265"/>
      <c r="H19" s="265"/>
      <c r="I19" s="80"/>
      <c r="J19" s="80"/>
      <c r="K19" s="80"/>
    </row>
    <row r="20" spans="2:11" ht="12.75">
      <c r="B20" s="258" t="s">
        <v>45</v>
      </c>
      <c r="C20" s="258"/>
      <c r="D20" s="258"/>
      <c r="E20" s="258"/>
      <c r="F20" s="258"/>
      <c r="G20" s="258"/>
      <c r="H20" s="258"/>
      <c r="I20" s="80"/>
      <c r="J20" s="80"/>
      <c r="K20" s="80"/>
    </row>
    <row r="21" spans="2:11" ht="12.75">
      <c r="B21" s="258"/>
      <c r="C21" s="258"/>
      <c r="D21" s="258"/>
      <c r="E21" s="258"/>
      <c r="F21" s="258"/>
      <c r="G21" s="258"/>
      <c r="H21" s="258"/>
      <c r="I21" s="80"/>
      <c r="J21" s="80"/>
      <c r="K21" s="80"/>
    </row>
    <row r="22" spans="2:11" ht="12.75">
      <c r="B22" s="83"/>
      <c r="C22" s="83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4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3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4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3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4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3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4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3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4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3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4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3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4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3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4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3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4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3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4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3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4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3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4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3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4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3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4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0"/>
      <c r="J133" s="80"/>
      <c r="K133" s="80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0"/>
      <c r="E135" s="80"/>
      <c r="F135" s="80"/>
      <c r="G135" s="80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11" ht="12.75"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2:8" ht="12.75">
      <c r="B235" s="83"/>
      <c r="C235" s="83"/>
      <c r="D235" s="83"/>
      <c r="E235" s="83"/>
      <c r="F235" s="83"/>
      <c r="G235" s="83"/>
      <c r="H235" s="83"/>
    </row>
    <row r="236" spans="2:8" ht="12.75">
      <c r="B236" s="83"/>
      <c r="C236" s="83"/>
      <c r="D236" s="83"/>
      <c r="E236" s="83"/>
      <c r="F236" s="83"/>
      <c r="G236" s="83"/>
      <c r="H236" s="83"/>
    </row>
  </sheetData>
  <sheetProtection/>
  <mergeCells count="11"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  <mergeCell ref="B17:C17"/>
  </mergeCells>
  <conditionalFormatting sqref="H5:H15">
    <cfRule type="cellIs" priority="5" dxfId="0" operator="lessThan">
      <formula>0</formula>
    </cfRule>
  </conditionalFormatting>
  <conditionalFormatting sqref="D5:H15">
    <cfRule type="cellIs" priority="4" dxfId="6" operator="equal">
      <formula>0</formula>
    </cfRule>
  </conditionalFormatting>
  <conditionalFormatting sqref="H16:H17">
    <cfRule type="cellIs" priority="3" dxfId="4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137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138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>
        <v>2127</v>
      </c>
      <c r="O3" s="195">
        <v>0.8604368932038835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>
        <v>345</v>
      </c>
      <c r="O4" s="195">
        <v>0.1395631067961165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9">
        <v>2472</v>
      </c>
      <c r="O5" s="195">
        <v>1</v>
      </c>
      <c r="T5" s="50" t="s">
        <v>91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6">
        <v>0.4864702345159351</v>
      </c>
      <c r="C6" s="196">
        <v>-1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7">
        <v>0.24096385542168686</v>
      </c>
      <c r="C7" s="197">
        <v>-1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>
        <v>0.24096385542168686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6" t="s">
        <v>6</v>
      </c>
      <c r="B9" s="228" t="str">
        <f>'R_MP NEW 2018vs2017'!B12:C12</f>
        <v>JANUARY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7"/>
      <c r="B10" s="47">
        <f>'R_MP NEW 2018vs2017'!B13</f>
        <v>2018</v>
      </c>
      <c r="C10" s="47">
        <f>'R_MP NEW 2018vs2017'!C13</f>
        <v>2017</v>
      </c>
      <c r="D10" s="231"/>
      <c r="E10" s="47">
        <f>'R_MP NEW 2018vs2017'!E13</f>
        <v>2018</v>
      </c>
      <c r="F10" s="47">
        <f>'R_MP NEW 2018vs2017'!F13</f>
        <v>2017</v>
      </c>
      <c r="G10" s="231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2127</v>
      </c>
      <c r="C11" s="108">
        <v>1714</v>
      </c>
      <c r="D11" s="198">
        <v>0.24095682613768954</v>
      </c>
      <c r="E11" s="108">
        <v>2127</v>
      </c>
      <c r="F11" s="18">
        <v>1714</v>
      </c>
      <c r="G11" s="198">
        <v>0.24095682613768954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345</v>
      </c>
      <c r="C12" s="108">
        <v>278</v>
      </c>
      <c r="D12" s="198">
        <v>0.24100719424460437</v>
      </c>
      <c r="E12" s="108">
        <v>345</v>
      </c>
      <c r="F12" s="18">
        <v>278</v>
      </c>
      <c r="G12" s="198">
        <v>0.24100719424460437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2472</v>
      </c>
      <c r="C13" s="108">
        <v>1992</v>
      </c>
      <c r="D13" s="198">
        <v>0.24096385542168686</v>
      </c>
      <c r="E13" s="108">
        <v>2472</v>
      </c>
      <c r="F13" s="108">
        <v>1992</v>
      </c>
      <c r="G13" s="198">
        <v>0.24096385542168686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90"/>
      <c r="D14" s="190"/>
      <c r="E14" s="190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102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75" t="s">
        <v>7</v>
      </c>
      <c r="C4" s="175" t="s">
        <v>8</v>
      </c>
      <c r="D4" s="176" t="s">
        <v>1</v>
      </c>
      <c r="E4" s="176" t="s">
        <v>9</v>
      </c>
      <c r="F4" s="176" t="s">
        <v>10</v>
      </c>
      <c r="G4" s="176" t="s">
        <v>11</v>
      </c>
      <c r="H4" s="176" t="s">
        <v>12</v>
      </c>
      <c r="I4" s="176" t="s">
        <v>13</v>
      </c>
      <c r="J4" s="176" t="s">
        <v>14</v>
      </c>
      <c r="K4" s="176" t="s">
        <v>15</v>
      </c>
      <c r="L4" s="176" t="s">
        <v>16</v>
      </c>
      <c r="M4" s="176" t="s">
        <v>17</v>
      </c>
      <c r="N4" s="176" t="s">
        <v>5</v>
      </c>
      <c r="O4" s="14"/>
      <c r="R4" s="33"/>
    </row>
    <row r="5" spans="1:18" ht="13.5" customHeight="1">
      <c r="A5" s="66" t="s">
        <v>93</v>
      </c>
      <c r="B5" s="177"/>
      <c r="C5" s="178"/>
      <c r="D5" s="178"/>
      <c r="E5" s="178"/>
      <c r="F5" s="177"/>
      <c r="G5" s="177"/>
      <c r="H5" s="177"/>
      <c r="I5" s="177"/>
      <c r="J5" s="177"/>
      <c r="K5" s="177"/>
      <c r="L5" s="177"/>
      <c r="M5" s="179"/>
      <c r="N5" s="66"/>
      <c r="O5" s="14"/>
      <c r="R5" s="33"/>
    </row>
    <row r="6" spans="1:18" s="5" customFormat="1" ht="13.5" customHeight="1">
      <c r="A6" s="66" t="s">
        <v>94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95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96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140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77" t="s">
        <v>141</v>
      </c>
      <c r="B10" s="68">
        <v>362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>
        <v>362</v>
      </c>
      <c r="O10" s="14"/>
      <c r="R10" s="33"/>
    </row>
    <row r="11" spans="1:18" s="17" customFormat="1" ht="12.75">
      <c r="A11" s="66" t="s">
        <v>142</v>
      </c>
      <c r="B11" s="67">
        <v>2127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>
        <v>2127</v>
      </c>
      <c r="O11" s="16"/>
      <c r="R11" s="33"/>
    </row>
    <row r="12" spans="1:18" s="5" customFormat="1" ht="12.75">
      <c r="A12" s="40" t="s">
        <v>143</v>
      </c>
      <c r="B12" s="41">
        <v>2489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2489</v>
      </c>
      <c r="O12" s="34"/>
      <c r="R12" s="35"/>
    </row>
    <row r="13" spans="1:18" ht="12.75">
      <c r="A13" s="42" t="s">
        <v>18</v>
      </c>
      <c r="B13" s="203">
        <v>0.18354731336186392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>
        <v>0.18354731336186392</v>
      </c>
      <c r="P13" s="29"/>
      <c r="R13" s="33"/>
    </row>
    <row r="14" spans="1:18" ht="12.75">
      <c r="A14" s="42" t="s">
        <v>19</v>
      </c>
      <c r="B14" s="203">
        <v>-0.06940874035989719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>
        <v>-0.06940874035989719</v>
      </c>
      <c r="R14" s="33"/>
    </row>
    <row r="15" spans="1:18" ht="12.75">
      <c r="A15" s="42" t="s">
        <v>20</v>
      </c>
      <c r="B15" s="203">
        <v>0.24095682613768954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>
        <v>0.24095682613768954</v>
      </c>
      <c r="R15" s="33"/>
    </row>
    <row r="16" spans="1:18" ht="12.75">
      <c r="A16" s="42" t="s">
        <v>21</v>
      </c>
      <c r="B16" s="203">
        <v>0.1454399357171555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>
        <v>0.1454399357171555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75" t="s">
        <v>7</v>
      </c>
      <c r="C19" s="175" t="s">
        <v>8</v>
      </c>
      <c r="D19" s="176" t="s">
        <v>1</v>
      </c>
      <c r="E19" s="176" t="s">
        <v>9</v>
      </c>
      <c r="F19" s="176" t="s">
        <v>10</v>
      </c>
      <c r="G19" s="176" t="s">
        <v>11</v>
      </c>
      <c r="H19" s="176" t="s">
        <v>12</v>
      </c>
      <c r="I19" s="176" t="s">
        <v>13</v>
      </c>
      <c r="J19" s="176" t="s">
        <v>14</v>
      </c>
      <c r="K19" s="176" t="s">
        <v>15</v>
      </c>
      <c r="L19" s="176" t="s">
        <v>16</v>
      </c>
      <c r="M19" s="176" t="s">
        <v>17</v>
      </c>
      <c r="N19" s="176" t="s">
        <v>5</v>
      </c>
      <c r="O19" s="14"/>
      <c r="R19" s="33"/>
    </row>
    <row r="20" spans="1:18" ht="12.75">
      <c r="A20" s="66" t="s">
        <v>93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66" t="s">
        <v>97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98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99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140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77" t="s">
        <v>144</v>
      </c>
      <c r="B25" s="68">
        <v>277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>
        <v>277</v>
      </c>
      <c r="O25" s="14"/>
      <c r="R25" s="33"/>
    </row>
    <row r="26" spans="1:18" s="17" customFormat="1" ht="12.75">
      <c r="A26" s="66" t="s">
        <v>145</v>
      </c>
      <c r="B26" s="67">
        <v>345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6">
        <v>345</v>
      </c>
      <c r="O26" s="16"/>
      <c r="R26" s="33"/>
    </row>
    <row r="27" spans="1:15" s="5" customFormat="1" ht="12.75">
      <c r="A27" s="40" t="s">
        <v>146</v>
      </c>
      <c r="B27" s="44">
        <v>622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>
        <v>622</v>
      </c>
      <c r="O27" s="34"/>
    </row>
    <row r="28" spans="1:15" s="5" customFormat="1" ht="12.75">
      <c r="A28" s="42" t="s">
        <v>18</v>
      </c>
      <c r="B28" s="203">
        <v>-0.19741935483870965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>
        <v>-0.19741935483870965</v>
      </c>
      <c r="O28" s="34"/>
    </row>
    <row r="29" spans="1:15" s="5" customFormat="1" ht="12.75">
      <c r="A29" s="42" t="s">
        <v>19</v>
      </c>
      <c r="B29" s="203">
        <v>-0.4426559356136821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>
        <v>-0.4426559356136821</v>
      </c>
      <c r="O29" s="34"/>
    </row>
    <row r="30" spans="1:15" s="5" customFormat="1" ht="12.75">
      <c r="A30" s="42" t="s">
        <v>20</v>
      </c>
      <c r="B30" s="203">
        <v>0.24100719424460437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>
        <v>0.24100719424460437</v>
      </c>
      <c r="O30" s="34"/>
    </row>
    <row r="31" spans="1:14" ht="12.75">
      <c r="A31" s="42" t="s">
        <v>22</v>
      </c>
      <c r="B31" s="203">
        <v>0.4453376205787781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>
        <v>0.4453376205787781</v>
      </c>
    </row>
    <row r="34" spans="1:7" ht="30.75" customHeight="1">
      <c r="A34" s="236" t="s">
        <v>4</v>
      </c>
      <c r="B34" s="278" t="str">
        <f>'R_PTW USED 2018vs2017'!B9:C9</f>
        <v>JANUARY</v>
      </c>
      <c r="C34" s="279"/>
      <c r="D34" s="280" t="s">
        <v>36</v>
      </c>
      <c r="E34" s="282" t="s">
        <v>23</v>
      </c>
      <c r="F34" s="283"/>
      <c r="G34" s="280" t="s">
        <v>36</v>
      </c>
    </row>
    <row r="35" spans="1:7" ht="15.75" customHeight="1">
      <c r="A35" s="237"/>
      <c r="B35" s="47">
        <v>2018</v>
      </c>
      <c r="C35" s="47">
        <v>2017</v>
      </c>
      <c r="D35" s="281"/>
      <c r="E35" s="47">
        <v>2018</v>
      </c>
      <c r="F35" s="47">
        <v>2017</v>
      </c>
      <c r="G35" s="281"/>
    </row>
    <row r="36" spans="1:7" ht="15.75" customHeight="1">
      <c r="A36" s="70" t="s">
        <v>42</v>
      </c>
      <c r="B36" s="112">
        <v>362</v>
      </c>
      <c r="C36" s="112">
        <v>389</v>
      </c>
      <c r="D36" s="198">
        <v>-0.06940874035989719</v>
      </c>
      <c r="E36" s="112">
        <v>362</v>
      </c>
      <c r="F36" s="112">
        <v>389</v>
      </c>
      <c r="G36" s="198">
        <v>-0.06940874035989719</v>
      </c>
    </row>
    <row r="37" spans="1:7" ht="15.75" customHeight="1">
      <c r="A37" s="70" t="s">
        <v>43</v>
      </c>
      <c r="B37" s="112">
        <v>2127</v>
      </c>
      <c r="C37" s="112">
        <v>1714</v>
      </c>
      <c r="D37" s="198">
        <v>0.24095682613768954</v>
      </c>
      <c r="E37" s="112">
        <v>2127</v>
      </c>
      <c r="F37" s="112">
        <v>1714</v>
      </c>
      <c r="G37" s="198">
        <v>0.24095682613768954</v>
      </c>
    </row>
    <row r="38" spans="1:7" ht="15.75" customHeight="1">
      <c r="A38" s="104" t="s">
        <v>5</v>
      </c>
      <c r="B38" s="112">
        <v>2489</v>
      </c>
      <c r="C38" s="112">
        <v>2103</v>
      </c>
      <c r="D38" s="198">
        <v>0.18354731336186392</v>
      </c>
      <c r="E38" s="112">
        <v>2489</v>
      </c>
      <c r="F38" s="112">
        <v>2103</v>
      </c>
      <c r="G38" s="198">
        <v>0.18354731336186392</v>
      </c>
    </row>
    <row r="39" ht="15.75" customHeight="1"/>
    <row r="40" ht="15.75" customHeight="1"/>
    <row r="41" spans="1:7" ht="32.25" customHeight="1">
      <c r="A41" s="236" t="s">
        <v>3</v>
      </c>
      <c r="B41" s="278" t="str">
        <f>B34</f>
        <v>JANUARY</v>
      </c>
      <c r="C41" s="279"/>
      <c r="D41" s="280" t="s">
        <v>36</v>
      </c>
      <c r="E41" s="282" t="s">
        <v>23</v>
      </c>
      <c r="F41" s="283"/>
      <c r="G41" s="280" t="s">
        <v>36</v>
      </c>
    </row>
    <row r="42" spans="1:7" ht="15.75" customHeight="1">
      <c r="A42" s="237"/>
      <c r="B42" s="47">
        <v>2018</v>
      </c>
      <c r="C42" s="47">
        <v>2017</v>
      </c>
      <c r="D42" s="281"/>
      <c r="E42" s="47">
        <v>2018</v>
      </c>
      <c r="F42" s="47">
        <v>2017</v>
      </c>
      <c r="G42" s="281"/>
    </row>
    <row r="43" spans="1:7" ht="15.75" customHeight="1">
      <c r="A43" s="70" t="s">
        <v>42</v>
      </c>
      <c r="B43" s="112">
        <v>277</v>
      </c>
      <c r="C43" s="112">
        <v>497</v>
      </c>
      <c r="D43" s="198">
        <v>-0.4426559356136821</v>
      </c>
      <c r="E43" s="112">
        <v>277</v>
      </c>
      <c r="F43" s="112">
        <v>497</v>
      </c>
      <c r="G43" s="198">
        <v>-0.4426559356136821</v>
      </c>
    </row>
    <row r="44" spans="1:7" ht="15.75" customHeight="1">
      <c r="A44" s="70" t="s">
        <v>43</v>
      </c>
      <c r="B44" s="112">
        <v>345</v>
      </c>
      <c r="C44" s="112">
        <v>278</v>
      </c>
      <c r="D44" s="198">
        <v>0.24100719424460437</v>
      </c>
      <c r="E44" s="112">
        <v>345</v>
      </c>
      <c r="F44" s="112">
        <v>278</v>
      </c>
      <c r="G44" s="198">
        <v>0.24100719424460437</v>
      </c>
    </row>
    <row r="45" spans="1:7" ht="15.75" customHeight="1">
      <c r="A45" s="104" t="s">
        <v>5</v>
      </c>
      <c r="B45" s="112">
        <v>622</v>
      </c>
      <c r="C45" s="112">
        <v>775</v>
      </c>
      <c r="D45" s="198">
        <v>-0.19741935483870965</v>
      </c>
      <c r="E45" s="112">
        <v>622</v>
      </c>
      <c r="F45" s="112">
        <v>775</v>
      </c>
      <c r="G45" s="198">
        <v>-0.19741935483870965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46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</cp:lastModifiedBy>
  <cp:lastPrinted>2014-07-09T14:44:20Z</cp:lastPrinted>
  <dcterms:created xsi:type="dcterms:W3CDTF">2008-02-15T15:03:22Z</dcterms:created>
  <dcterms:modified xsi:type="dcterms:W3CDTF">2018-02-09T15:33:50Z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